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60" windowHeight="6600" activeTab="0"/>
  </bookViews>
  <sheets>
    <sheet name="TM 14-15" sheetId="1" r:id="rId1"/>
  </sheets>
  <definedNames>
    <definedName name="_xlnm.Print_Titles" localSheetId="0">'TM 14-15'!$4:$5</definedName>
  </definedNames>
  <calcPr fullCalcOnLoad="1"/>
</workbook>
</file>

<file path=xl/sharedStrings.xml><?xml version="1.0" encoding="utf-8"?>
<sst xmlns="http://schemas.openxmlformats.org/spreadsheetml/2006/main" count="95" uniqueCount="73">
  <si>
    <t>TP Nha Trang</t>
  </si>
  <si>
    <t>Hermann</t>
  </si>
  <si>
    <t>TTGDTX Nha Trang</t>
  </si>
  <si>
    <t>TTGDTX Cam Ranh</t>
  </si>
  <si>
    <t>Học sinh</t>
  </si>
  <si>
    <t>còn lại</t>
  </si>
  <si>
    <t>HS L9</t>
  </si>
  <si>
    <t>TTGDTX Vạn Ninh</t>
  </si>
  <si>
    <t>Trường Quốc tế APC</t>
  </si>
  <si>
    <t>Đại Việt</t>
  </si>
  <si>
    <t>Minh Khai</t>
  </si>
  <si>
    <t>Hà Huy Tập</t>
  </si>
  <si>
    <t>Ngô Gia Tự</t>
  </si>
  <si>
    <t xml:space="preserve">   - Trong đó lớp không chuyên</t>
  </si>
  <si>
    <t>KẾ HOẠCH TUYỂN SINH LỚP 10</t>
  </si>
  <si>
    <t>NĂM HỌC 2014-2015</t>
  </si>
  <si>
    <t>KH tuyển mới lớp 10</t>
  </si>
  <si>
    <t>Tỉ lệ</t>
  </si>
  <si>
    <t>đầu năm 2013-2014</t>
  </si>
  <si>
    <t>Số lớp</t>
  </si>
  <si>
    <t>So đầu năm</t>
  </si>
  <si>
    <t>HS/lớp</t>
  </si>
  <si>
    <t>Toàn tỉnh</t>
  </si>
  <si>
    <t xml:space="preserve">   Phổ thông</t>
  </si>
  <si>
    <t xml:space="preserve">     Công lập</t>
  </si>
  <si>
    <t xml:space="preserve">     Ngoài công lập</t>
  </si>
  <si>
    <t xml:space="preserve">     Phổ thông</t>
  </si>
  <si>
    <t>Công lập</t>
  </si>
  <si>
    <t>Lý Tự Trọng</t>
  </si>
  <si>
    <t>Nguyễn Văn Trỗi</t>
  </si>
  <si>
    <t>Hoàng Văn Thụ</t>
  </si>
  <si>
    <t>Ngoài Công lập</t>
  </si>
  <si>
    <t>Nguyễn Thiện Thuật</t>
  </si>
  <si>
    <t>Lê Thánh Tôn</t>
  </si>
  <si>
    <t>KTTH-HN K.Hịa</t>
  </si>
  <si>
    <t>Huyện Vạn Ninh</t>
  </si>
  <si>
    <t>Tô Văn Ơn</t>
  </si>
  <si>
    <t>Huỳnh Thúc Kháng</t>
  </si>
  <si>
    <t>Lê Hồng Phong</t>
  </si>
  <si>
    <t>Nguyễn Trãi</t>
  </si>
  <si>
    <t>Trần Quý Cáp</t>
  </si>
  <si>
    <t>Tôn Đức Thắng</t>
  </si>
  <si>
    <t>Nguyễn Chí Thanh</t>
  </si>
  <si>
    <t>Trần Cao Vân</t>
  </si>
  <si>
    <t>Huyện Diên Khánh</t>
  </si>
  <si>
    <t>Hoàng Hoa Thám</t>
  </si>
  <si>
    <t>Nguyễn Thái Học</t>
  </si>
  <si>
    <t>TTGDTX Diên Khánh</t>
  </si>
  <si>
    <t>Phan Bội Châu</t>
  </si>
  <si>
    <t>Trần Hưng Đạo</t>
  </si>
  <si>
    <t>Huyện Khánh Vĩnh</t>
  </si>
  <si>
    <t>Lạc Long Quân</t>
  </si>
  <si>
    <t>TT GDTX Khánh Vĩnh</t>
  </si>
  <si>
    <t xml:space="preserve">Huyện Cam Lâm </t>
  </si>
  <si>
    <t>Trần Bình Trọng</t>
  </si>
  <si>
    <t>Đoàn Thị Điểm</t>
  </si>
  <si>
    <t>Nguyễn Huệ</t>
  </si>
  <si>
    <t>TT GDTX Cam Lâm</t>
  </si>
  <si>
    <t>Huyện Khánh Sơn</t>
  </si>
  <si>
    <t>TT GDTX Khánh Sơn</t>
  </si>
  <si>
    <t>Trường chuyên biệt</t>
  </si>
  <si>
    <t>Lê Quý Đôn</t>
  </si>
  <si>
    <t xml:space="preserve">   - Trong đó lớp chuyên</t>
  </si>
  <si>
    <t>PTDTNT Tỉnh</t>
  </si>
  <si>
    <t>Giáo dục thường xuyên</t>
  </si>
  <si>
    <r>
      <t xml:space="preserve">     </t>
    </r>
    <r>
      <rPr>
        <i/>
        <u val="single"/>
        <sz val="10"/>
        <rFont val="Times New Roman"/>
        <family val="1"/>
      </rPr>
      <t>Giáo dục thường xuyên</t>
    </r>
  </si>
  <si>
    <t xml:space="preserve"> - Chỉ tiêu tuyển mới của trường THPT Nguyễn Văn Trỗi có 1 lớp tiếng Pháp (49 học sinh)</t>
  </si>
  <si>
    <t>Ghi chú</t>
  </si>
  <si>
    <t>Thành phố Cam Ranh</t>
  </si>
  <si>
    <t>Ischool Nha Trang</t>
  </si>
  <si>
    <t>Thị xã Ninh Hòa</t>
  </si>
  <si>
    <t>TTGDTX Ninh Hòa</t>
  </si>
  <si>
    <t>THPT Khánh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</si>
</sst>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00%"/>
    <numFmt numFmtId="167" formatCode="0.0000%"/>
    <numFmt numFmtId="168" formatCode="_(* #,##0.000_);_(* \(#,##0.000\);_(* &quot;-&quot;??_);_(@_)"/>
    <numFmt numFmtId="169" formatCode="0.0"/>
    <numFmt numFmtId="170" formatCode="0.000"/>
    <numFmt numFmtId="171" formatCode="0.0000"/>
    <numFmt numFmtId="172" formatCode="General_)"/>
    <numFmt numFmtId="173" formatCode="_-* #,##0_-;\-* #,##0_-;_-* &quot;-&quot;??_-;_-@_-"/>
    <numFmt numFmtId="174" formatCode="_(* #,##0.0_);_(* \(#,##0.0\);_(* &quot;-&quot;_);_(@_)"/>
    <numFmt numFmtId="175" formatCode="_(* #,##0.00_);_(* \(#,##0.00\);_(* &quot;-&quot;_);_(@_)"/>
    <numFmt numFmtId="176" formatCode="_(* #,##0.000_);_(* \(#,##0.000\);_(* &quot;-&quot;_);_(@_)"/>
    <numFmt numFmtId="177" formatCode="_(* #,##0.0000_);_(* \(#,##0.0000\);_(* &quot;-&quot;_);_(@_)"/>
    <numFmt numFmtId="178" formatCode="0.0000000"/>
    <numFmt numFmtId="179" formatCode="0.000000"/>
    <numFmt numFmtId="180" formatCode="0.00000"/>
    <numFmt numFmtId="181" formatCode="0;\-0;;@"/>
    <numFmt numFmtId="182" formatCode="_(* #,##0.0_);_(* \(#,##0.0\);_(* &quot;-&quot;??_);_(@_)"/>
    <numFmt numFmtId="183" formatCode="_(* #,##0_);_(* \(#,##0\);_(* &quot;-&quot;??_);_(@_)"/>
  </numFmts>
  <fonts count="60">
    <font>
      <sz val="13"/>
      <name val="Times New Roman"/>
      <family val="0"/>
    </font>
    <font>
      <sz val="12"/>
      <name val="VNI-Times"/>
      <family val="0"/>
    </font>
    <font>
      <i/>
      <sz val="13"/>
      <name val="VNI-Times"/>
      <family val="0"/>
    </font>
    <font>
      <i/>
      <u val="single"/>
      <sz val="13"/>
      <name val="VNI-Times"/>
      <family val="0"/>
    </font>
    <font>
      <b/>
      <i/>
      <u val="single"/>
      <sz val="13"/>
      <name val="VNI-Times"/>
      <family val="0"/>
    </font>
    <font>
      <i/>
      <u val="single"/>
      <sz val="13"/>
      <name val="Times New Roman"/>
      <family val="1"/>
    </font>
    <font>
      <b/>
      <u val="single"/>
      <sz val="13"/>
      <name val="VNI-Times"/>
      <family val="0"/>
    </font>
    <font>
      <sz val="10"/>
      <name val="VNI-Times"/>
      <family val="0"/>
    </font>
    <font>
      <sz val="10"/>
      <name val="Times New Roman"/>
      <family val="1"/>
    </font>
    <font>
      <b/>
      <u val="single"/>
      <sz val="11"/>
      <name val="VNI-Times"/>
      <family val="0"/>
    </font>
    <font>
      <b/>
      <i/>
      <u val="single"/>
      <sz val="11"/>
      <name val="VNI-Times"/>
      <family val="0"/>
    </font>
    <font>
      <i/>
      <u val="single"/>
      <sz val="11"/>
      <name val="VNI-Times"/>
      <family val="0"/>
    </font>
    <font>
      <i/>
      <u val="single"/>
      <sz val="11"/>
      <name val="Times New Roman"/>
      <family val="1"/>
    </font>
    <font>
      <sz val="11"/>
      <name val="Times New Roman"/>
      <family val="0"/>
    </font>
    <font>
      <i/>
      <sz val="11"/>
      <name val="VNI-Times"/>
      <family val="0"/>
    </font>
    <font>
      <i/>
      <sz val="12"/>
      <name val="Times New Roman"/>
      <family val="1"/>
    </font>
    <font>
      <sz val="8"/>
      <name val="Courier"/>
      <family val="0"/>
    </font>
    <font>
      <i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6" fillId="0" borderId="0" applyAlignment="0"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55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4" fontId="18" fillId="0" borderId="10" xfId="0" applyNumberFormat="1" applyFont="1" applyBorder="1" applyAlignment="1">
      <alignment horizontal="center" wrapText="1"/>
    </xf>
    <xf numFmtId="164" fontId="20" fillId="0" borderId="11" xfId="58" applyNumberFormat="1" applyFont="1" applyBorder="1" applyAlignment="1">
      <alignment/>
    </xf>
    <xf numFmtId="2" fontId="18" fillId="0" borderId="12" xfId="0" applyNumberFormat="1" applyFont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3" fontId="8" fillId="0" borderId="11" xfId="0" applyNumberFormat="1" applyFont="1" applyBorder="1" applyAlignment="1">
      <alignment/>
    </xf>
    <xf numFmtId="10" fontId="20" fillId="0" borderId="11" xfId="58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2" fontId="18" fillId="0" borderId="17" xfId="0" applyNumberFormat="1" applyFont="1" applyBorder="1" applyAlignment="1">
      <alignment horizontal="center" wrapText="1"/>
    </xf>
    <xf numFmtId="2" fontId="18" fillId="0" borderId="18" xfId="0" applyNumberFormat="1" applyFont="1" applyBorder="1" applyAlignment="1">
      <alignment horizontal="center" wrapText="1"/>
    </xf>
    <xf numFmtId="164" fontId="18" fillId="0" borderId="18" xfId="0" applyNumberFormat="1" applyFont="1" applyBorder="1" applyAlignment="1">
      <alignment horizontal="center" wrapText="1"/>
    </xf>
    <xf numFmtId="4" fontId="18" fillId="0" borderId="19" xfId="0" applyNumberFormat="1" applyFont="1" applyBorder="1" applyAlignment="1">
      <alignment horizontal="center" wrapText="1"/>
    </xf>
    <xf numFmtId="2" fontId="18" fillId="0" borderId="20" xfId="0" applyNumberFormat="1" applyFont="1" applyBorder="1" applyAlignment="1">
      <alignment horizontal="center" wrapText="1"/>
    </xf>
    <xf numFmtId="2" fontId="18" fillId="0" borderId="21" xfId="0" applyNumberFormat="1" applyFont="1" applyBorder="1" applyAlignment="1">
      <alignment horizontal="center" wrapText="1"/>
    </xf>
    <xf numFmtId="164" fontId="18" fillId="0" borderId="21" xfId="0" applyNumberFormat="1" applyFont="1" applyBorder="1" applyAlignment="1">
      <alignment horizontal="center" wrapText="1"/>
    </xf>
    <xf numFmtId="2" fontId="23" fillId="0" borderId="2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10" fontId="24" fillId="0" borderId="23" xfId="58" applyNumberFormat="1" applyFont="1" applyBorder="1" applyAlignment="1">
      <alignment/>
    </xf>
    <xf numFmtId="164" fontId="24" fillId="0" borderId="23" xfId="58" applyNumberFormat="1" applyFont="1" applyBorder="1" applyAlignment="1">
      <alignment/>
    </xf>
    <xf numFmtId="3" fontId="24" fillId="0" borderId="24" xfId="58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10" fontId="20" fillId="0" borderId="23" xfId="58" applyNumberFormat="1" applyFont="1" applyBorder="1" applyAlignment="1">
      <alignment/>
    </xf>
    <xf numFmtId="4" fontId="20" fillId="0" borderId="24" xfId="58" applyNumberFormat="1" applyFont="1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8" fillId="0" borderId="12" xfId="0" applyNumberFormat="1" applyFont="1" applyBorder="1" applyAlignment="1" applyProtection="1">
      <alignment horizontal="left"/>
      <protection/>
    </xf>
    <xf numFmtId="3" fontId="8" fillId="0" borderId="11" xfId="0" applyNumberFormat="1" applyFont="1" applyBorder="1" applyAlignment="1" applyProtection="1">
      <alignment/>
      <protection/>
    </xf>
    <xf numFmtId="10" fontId="8" fillId="0" borderId="11" xfId="58" applyNumberFormat="1" applyFont="1" applyBorder="1" applyAlignment="1">
      <alignment/>
    </xf>
    <xf numFmtId="164" fontId="8" fillId="0" borderId="11" xfId="58" applyNumberFormat="1" applyFont="1" applyBorder="1" applyAlignment="1">
      <alignment/>
    </xf>
    <xf numFmtId="4" fontId="8" fillId="0" borderId="25" xfId="58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/>
    </xf>
    <xf numFmtId="2" fontId="23" fillId="0" borderId="12" xfId="0" applyNumberFormat="1" applyFont="1" applyBorder="1" applyAlignment="1" applyProtection="1">
      <alignment horizontal="left"/>
      <protection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 applyProtection="1">
      <alignment/>
      <protection/>
    </xf>
    <xf numFmtId="164" fontId="24" fillId="0" borderId="11" xfId="58" applyNumberFormat="1" applyFont="1" applyBorder="1" applyAlignment="1">
      <alignment/>
    </xf>
    <xf numFmtId="3" fontId="24" fillId="0" borderId="25" xfId="58" applyNumberFormat="1" applyFont="1" applyBorder="1" applyAlignment="1">
      <alignment/>
    </xf>
    <xf numFmtId="2" fontId="8" fillId="0" borderId="22" xfId="0" applyNumberFormat="1" applyFont="1" applyBorder="1" applyAlignment="1" applyProtection="1">
      <alignment horizontal="left"/>
      <protection/>
    </xf>
    <xf numFmtId="3" fontId="20" fillId="0" borderId="11" xfId="0" applyNumberFormat="1" applyFont="1" applyBorder="1" applyAlignment="1" applyProtection="1">
      <alignment/>
      <protection/>
    </xf>
    <xf numFmtId="10" fontId="24" fillId="0" borderId="11" xfId="58" applyNumberFormat="1" applyFont="1" applyBorder="1" applyAlignment="1">
      <alignment/>
    </xf>
    <xf numFmtId="4" fontId="24" fillId="0" borderId="25" xfId="58" applyNumberFormat="1" applyFont="1" applyBorder="1" applyAlignment="1">
      <alignment/>
    </xf>
    <xf numFmtId="3" fontId="18" fillId="0" borderId="11" xfId="0" applyNumberFormat="1" applyFont="1" applyFill="1" applyBorder="1" applyAlignment="1" applyProtection="1">
      <alignment/>
      <protection/>
    </xf>
    <xf numFmtId="3" fontId="18" fillId="0" borderId="11" xfId="0" applyNumberFormat="1" applyFont="1" applyFill="1" applyBorder="1" applyAlignment="1">
      <alignment/>
    </xf>
    <xf numFmtId="10" fontId="18" fillId="0" borderId="11" xfId="58" applyNumberFormat="1" applyFont="1" applyBorder="1" applyAlignment="1">
      <alignment/>
    </xf>
    <xf numFmtId="164" fontId="18" fillId="0" borderId="11" xfId="58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8" fillId="0" borderId="0" xfId="0" applyFont="1" applyAlignment="1">
      <alignment wrapText="1"/>
    </xf>
    <xf numFmtId="2" fontId="18" fillId="0" borderId="26" xfId="0" applyNumberFormat="1" applyFont="1" applyBorder="1" applyAlignment="1">
      <alignment horizontal="center" wrapText="1"/>
    </xf>
    <xf numFmtId="2" fontId="18" fillId="0" borderId="27" xfId="0" applyNumberFormat="1" applyFont="1" applyBorder="1" applyAlignment="1">
      <alignment horizontal="center" wrapText="1"/>
    </xf>
    <xf numFmtId="2" fontId="18" fillId="0" borderId="28" xfId="0" applyNumberFormat="1" applyFont="1" applyBorder="1" applyAlignment="1">
      <alignment horizontal="center" wrapText="1"/>
    </xf>
    <xf numFmtId="2" fontId="23" fillId="33" borderId="12" xfId="0" applyNumberFormat="1" applyFont="1" applyFill="1" applyBorder="1" applyAlignment="1" applyProtection="1">
      <alignment horizontal="left"/>
      <protection/>
    </xf>
    <xf numFmtId="3" fontId="24" fillId="33" borderId="11" xfId="0" applyNumberFormat="1" applyFont="1" applyFill="1" applyBorder="1" applyAlignment="1">
      <alignment/>
    </xf>
    <xf numFmtId="3" fontId="24" fillId="33" borderId="11" xfId="0" applyNumberFormat="1" applyFont="1" applyFill="1" applyBorder="1" applyAlignment="1" applyProtection="1">
      <alignment/>
      <protection/>
    </xf>
    <xf numFmtId="10" fontId="24" fillId="33" borderId="11" xfId="58" applyNumberFormat="1" applyFont="1" applyFill="1" applyBorder="1" applyAlignment="1" applyProtection="1">
      <alignment/>
      <protection/>
    </xf>
    <xf numFmtId="164" fontId="24" fillId="33" borderId="11" xfId="58" applyNumberFormat="1" applyFont="1" applyFill="1" applyBorder="1" applyAlignment="1">
      <alignment/>
    </xf>
    <xf numFmtId="3" fontId="24" fillId="33" borderId="25" xfId="58" applyNumberFormat="1" applyFont="1" applyFill="1" applyBorder="1" applyAlignment="1">
      <alignment/>
    </xf>
    <xf numFmtId="2" fontId="18" fillId="33" borderId="12" xfId="0" applyNumberFormat="1" applyFont="1" applyFill="1" applyBorder="1" applyAlignment="1" applyProtection="1">
      <alignment horizontal="left"/>
      <protection/>
    </xf>
    <xf numFmtId="3" fontId="20" fillId="33" borderId="23" xfId="0" applyNumberFormat="1" applyFont="1" applyFill="1" applyBorder="1" applyAlignment="1">
      <alignment/>
    </xf>
    <xf numFmtId="10" fontId="20" fillId="33" borderId="23" xfId="58" applyNumberFormat="1" applyFont="1" applyFill="1" applyBorder="1" applyAlignment="1">
      <alignment/>
    </xf>
    <xf numFmtId="164" fontId="20" fillId="33" borderId="11" xfId="58" applyNumberFormat="1" applyFont="1" applyFill="1" applyBorder="1" applyAlignment="1">
      <alignment/>
    </xf>
    <xf numFmtId="4" fontId="20" fillId="33" borderId="24" xfId="58" applyNumberFormat="1" applyFont="1" applyFill="1" applyBorder="1" applyAlignment="1">
      <alignment/>
    </xf>
    <xf numFmtId="2" fontId="18" fillId="33" borderId="22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 applyProtection="1">
      <alignment horizontal="left"/>
      <protection/>
    </xf>
    <xf numFmtId="3" fontId="8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 applyProtection="1">
      <alignment/>
      <protection/>
    </xf>
    <xf numFmtId="10" fontId="8" fillId="33" borderId="11" xfId="58" applyNumberFormat="1" applyFont="1" applyFill="1" applyBorder="1" applyAlignment="1">
      <alignment/>
    </xf>
    <xf numFmtId="164" fontId="8" fillId="33" borderId="11" xfId="58" applyNumberFormat="1" applyFont="1" applyFill="1" applyBorder="1" applyAlignment="1">
      <alignment/>
    </xf>
    <xf numFmtId="4" fontId="8" fillId="33" borderId="25" xfId="58" applyNumberFormat="1" applyFont="1" applyFill="1" applyBorder="1" applyAlignment="1">
      <alignment/>
    </xf>
    <xf numFmtId="2" fontId="8" fillId="33" borderId="22" xfId="0" applyNumberFormat="1" applyFont="1" applyFill="1" applyBorder="1" applyAlignment="1" applyProtection="1">
      <alignment horizontal="left"/>
      <protection/>
    </xf>
    <xf numFmtId="3" fontId="8" fillId="33" borderId="23" xfId="0" applyNumberFormat="1" applyFont="1" applyFill="1" applyBorder="1" applyAlignment="1">
      <alignment/>
    </xf>
    <xf numFmtId="10" fontId="8" fillId="33" borderId="23" xfId="58" applyNumberFormat="1" applyFont="1" applyFill="1" applyBorder="1" applyAlignment="1">
      <alignment/>
    </xf>
    <xf numFmtId="4" fontId="8" fillId="33" borderId="24" xfId="58" applyNumberFormat="1" applyFont="1" applyFill="1" applyBorder="1" applyAlignment="1">
      <alignment/>
    </xf>
    <xf numFmtId="3" fontId="20" fillId="33" borderId="11" xfId="0" applyNumberFormat="1" applyFont="1" applyFill="1" applyBorder="1" applyAlignment="1" applyProtection="1">
      <alignment/>
      <protection/>
    </xf>
    <xf numFmtId="3" fontId="18" fillId="33" borderId="23" xfId="0" applyNumberFormat="1" applyFont="1" applyFill="1" applyBorder="1" applyAlignment="1">
      <alignment/>
    </xf>
    <xf numFmtId="2" fontId="19" fillId="33" borderId="29" xfId="0" applyNumberFormat="1" applyFont="1" applyFill="1" applyBorder="1" applyAlignment="1">
      <alignment horizontal="left"/>
    </xf>
    <xf numFmtId="3" fontId="22" fillId="33" borderId="30" xfId="0" applyNumberFormat="1" applyFont="1" applyFill="1" applyBorder="1" applyAlignment="1">
      <alignment horizontal="right"/>
    </xf>
    <xf numFmtId="10" fontId="22" fillId="33" borderId="30" xfId="58" applyNumberFormat="1" applyFont="1" applyFill="1" applyBorder="1" applyAlignment="1">
      <alignment horizontal="right"/>
    </xf>
    <xf numFmtId="164" fontId="22" fillId="33" borderId="30" xfId="58" applyNumberFormat="1" applyFont="1" applyFill="1" applyBorder="1" applyAlignment="1">
      <alignment horizontal="right"/>
    </xf>
    <xf numFmtId="3" fontId="22" fillId="33" borderId="31" xfId="58" applyNumberFormat="1" applyFont="1" applyFill="1" applyBorder="1" applyAlignment="1">
      <alignment horizontal="right"/>
    </xf>
    <xf numFmtId="3" fontId="22" fillId="33" borderId="30" xfId="0" applyNumberFormat="1" applyFont="1" applyFill="1" applyBorder="1" applyAlignment="1">
      <alignment horizontal="center"/>
    </xf>
    <xf numFmtId="4" fontId="22" fillId="33" borderId="31" xfId="58" applyNumberFormat="1" applyFont="1" applyFill="1" applyBorder="1" applyAlignment="1">
      <alignment horizontal="right"/>
    </xf>
    <xf numFmtId="2" fontId="23" fillId="33" borderId="29" xfId="0" applyNumberFormat="1" applyFont="1" applyFill="1" applyBorder="1" applyAlignment="1">
      <alignment horizontal="left"/>
    </xf>
    <xf numFmtId="3" fontId="24" fillId="33" borderId="30" xfId="0" applyNumberFormat="1" applyFont="1" applyFill="1" applyBorder="1" applyAlignment="1">
      <alignment horizontal="center"/>
    </xf>
    <xf numFmtId="3" fontId="23" fillId="33" borderId="30" xfId="0" applyNumberFormat="1" applyFont="1" applyFill="1" applyBorder="1" applyAlignment="1">
      <alignment horizontal="right"/>
    </xf>
    <xf numFmtId="10" fontId="23" fillId="33" borderId="30" xfId="58" applyNumberFormat="1" applyFont="1" applyFill="1" applyBorder="1" applyAlignment="1">
      <alignment horizontal="right"/>
    </xf>
    <xf numFmtId="164" fontId="23" fillId="33" borderId="30" xfId="58" applyNumberFormat="1" applyFont="1" applyFill="1" applyBorder="1" applyAlignment="1">
      <alignment horizontal="right"/>
    </xf>
    <xf numFmtId="4" fontId="23" fillId="33" borderId="31" xfId="58" applyNumberFormat="1" applyFont="1" applyFill="1" applyBorder="1" applyAlignment="1">
      <alignment horizontal="right"/>
    </xf>
    <xf numFmtId="10" fontId="24" fillId="33" borderId="11" xfId="58" applyNumberFormat="1" applyFont="1" applyFill="1" applyBorder="1" applyAlignment="1">
      <alignment/>
    </xf>
    <xf numFmtId="10" fontId="20" fillId="33" borderId="11" xfId="58" applyNumberFormat="1" applyFont="1" applyFill="1" applyBorder="1" applyAlignment="1">
      <alignment/>
    </xf>
    <xf numFmtId="165" fontId="20" fillId="33" borderId="11" xfId="58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I5" sqref="I5"/>
    </sheetView>
  </sheetViews>
  <sheetFormatPr defaultColWidth="8.88671875" defaultRowHeight="16.5"/>
  <cols>
    <col min="1" max="1" width="25.88671875" style="1" bestFit="1" customWidth="1"/>
    <col min="2" max="2" width="7.99609375" style="0" customWidth="1"/>
    <col min="3" max="3" width="7.4453125" style="0" customWidth="1"/>
    <col min="4" max="4" width="7.3359375" style="0" customWidth="1"/>
    <col min="5" max="5" width="11.10546875" style="0" customWidth="1"/>
    <col min="6" max="6" width="9.77734375" style="13" customWidth="1"/>
    <col min="7" max="7" width="9.77734375" style="4" customWidth="1"/>
    <col min="8" max="8" width="8.88671875" style="9" customWidth="1"/>
  </cols>
  <sheetData>
    <row r="1" spans="1:7" ht="21" customHeight="1">
      <c r="A1" s="72" t="s">
        <v>14</v>
      </c>
      <c r="B1" s="72"/>
      <c r="C1" s="72"/>
      <c r="D1" s="72"/>
      <c r="E1" s="72"/>
      <c r="F1" s="72"/>
      <c r="G1" s="72"/>
    </row>
    <row r="2" spans="1:7" ht="21" customHeight="1">
      <c r="A2" s="72" t="s">
        <v>15</v>
      </c>
      <c r="B2" s="72"/>
      <c r="C2" s="72"/>
      <c r="D2" s="72"/>
      <c r="E2" s="72"/>
      <c r="F2" s="72"/>
      <c r="G2" s="72"/>
    </row>
    <row r="3" spans="1:7" ht="15.75" customHeight="1" thickBot="1">
      <c r="A3" s="22"/>
      <c r="B3" s="22"/>
      <c r="C3" s="22"/>
      <c r="D3" s="22"/>
      <c r="E3" s="22"/>
      <c r="F3" s="22"/>
      <c r="G3" s="22"/>
    </row>
    <row r="4" spans="1:8" s="2" customFormat="1" ht="18.75" customHeight="1" thickTop="1">
      <c r="A4" s="35"/>
      <c r="B4" s="36" t="s">
        <v>6</v>
      </c>
      <c r="C4" s="74" t="s">
        <v>16</v>
      </c>
      <c r="D4" s="75"/>
      <c r="E4" s="76"/>
      <c r="F4" s="37" t="s">
        <v>17</v>
      </c>
      <c r="G4" s="38" t="s">
        <v>4</v>
      </c>
      <c r="H4" s="10"/>
    </row>
    <row r="5" spans="1:8" s="2" customFormat="1" ht="27.75" thickBot="1">
      <c r="A5" s="39"/>
      <c r="B5" s="40" t="s">
        <v>18</v>
      </c>
      <c r="C5" s="40" t="s">
        <v>4</v>
      </c>
      <c r="D5" s="40" t="s">
        <v>19</v>
      </c>
      <c r="E5" s="40" t="s">
        <v>20</v>
      </c>
      <c r="F5" s="41" t="s">
        <v>21</v>
      </c>
      <c r="G5" s="24" t="s">
        <v>5</v>
      </c>
      <c r="H5" s="10"/>
    </row>
    <row r="6" spans="1:8" s="5" customFormat="1" ht="28.5" customHeight="1" thickTop="1">
      <c r="A6" s="101" t="s">
        <v>22</v>
      </c>
      <c r="B6" s="102">
        <v>16424</v>
      </c>
      <c r="C6" s="102">
        <f>C7+C10</f>
        <v>14050</v>
      </c>
      <c r="D6" s="102">
        <f>D7+D10</f>
        <v>355</v>
      </c>
      <c r="E6" s="103">
        <f>C6/B6</f>
        <v>0.8554554310764735</v>
      </c>
      <c r="F6" s="104">
        <f>C6/D6</f>
        <v>39.57746478873239</v>
      </c>
      <c r="G6" s="105">
        <f>B6-C6</f>
        <v>2374</v>
      </c>
      <c r="H6" s="6"/>
    </row>
    <row r="7" spans="1:8" s="5" customFormat="1" ht="19.5">
      <c r="A7" s="101" t="s">
        <v>23</v>
      </c>
      <c r="B7" s="106"/>
      <c r="C7" s="102">
        <f>C8+C9</f>
        <v>12830</v>
      </c>
      <c r="D7" s="102">
        <f>D8+D9</f>
        <v>325</v>
      </c>
      <c r="E7" s="103">
        <f>C7/B6</f>
        <v>0.7811738918655626</v>
      </c>
      <c r="F7" s="104">
        <v>39.4</v>
      </c>
      <c r="G7" s="107"/>
      <c r="H7" s="7"/>
    </row>
    <row r="8" spans="1:8" s="3" customFormat="1" ht="18">
      <c r="A8" s="108" t="s">
        <v>24</v>
      </c>
      <c r="B8" s="109"/>
      <c r="C8" s="110">
        <f>C13+C31+C40+C50+C57+C66+C71+C79+C82</f>
        <v>11635</v>
      </c>
      <c r="D8" s="110">
        <f>D13+D31+D40+D50+D57+D66+D71+D79+D82</f>
        <v>294</v>
      </c>
      <c r="E8" s="111">
        <f>C8/B6</f>
        <v>0.7084145153433999</v>
      </c>
      <c r="F8" s="112">
        <f>C8/D8</f>
        <v>39.574829931972786</v>
      </c>
      <c r="G8" s="113"/>
      <c r="H8" s="8"/>
    </row>
    <row r="9" spans="1:8" s="3" customFormat="1" ht="18">
      <c r="A9" s="108" t="s">
        <v>25</v>
      </c>
      <c r="B9" s="109"/>
      <c r="C9" s="110">
        <f>C18</f>
        <v>1195</v>
      </c>
      <c r="D9" s="110">
        <f>D18</f>
        <v>31</v>
      </c>
      <c r="E9" s="111">
        <f>C9/B6</f>
        <v>0.07275937652216269</v>
      </c>
      <c r="F9" s="112">
        <f>C9/D9</f>
        <v>38.54838709677419</v>
      </c>
      <c r="G9" s="113"/>
      <c r="H9" s="8"/>
    </row>
    <row r="10" spans="1:8" s="5" customFormat="1" ht="19.5">
      <c r="A10" s="101" t="s">
        <v>64</v>
      </c>
      <c r="B10" s="106"/>
      <c r="C10" s="102">
        <f>C25+C36+C46+C53+C61+C67+C75+C80</f>
        <v>1220</v>
      </c>
      <c r="D10" s="102">
        <f>D25+D36+D46+D53+D61+D67+D75+D80</f>
        <v>30</v>
      </c>
      <c r="E10" s="103">
        <f>C10/B6</f>
        <v>0.07428153921091087</v>
      </c>
      <c r="F10" s="104">
        <f>C10/D10</f>
        <v>40.666666666666664</v>
      </c>
      <c r="G10" s="107"/>
      <c r="H10" s="7"/>
    </row>
    <row r="11" spans="1:8" s="15" customFormat="1" ht="21" customHeight="1">
      <c r="A11" s="42" t="s">
        <v>0</v>
      </c>
      <c r="B11" s="43">
        <v>4755</v>
      </c>
      <c r="C11" s="43">
        <v>3875</v>
      </c>
      <c r="D11" s="43">
        <v>98</v>
      </c>
      <c r="E11" s="44">
        <f>C11/B11</f>
        <v>0.814931650893796</v>
      </c>
      <c r="F11" s="45"/>
      <c r="G11" s="46">
        <f>B11-C11</f>
        <v>880</v>
      </c>
      <c r="H11" s="14"/>
    </row>
    <row r="12" spans="1:8" s="17" customFormat="1" ht="21" customHeight="1">
      <c r="A12" s="26" t="s">
        <v>26</v>
      </c>
      <c r="B12" s="47"/>
      <c r="C12" s="47">
        <v>3475</v>
      </c>
      <c r="D12" s="47">
        <v>88</v>
      </c>
      <c r="E12" s="48">
        <f>C12/B11</f>
        <v>0.7308096740273397</v>
      </c>
      <c r="F12" s="25"/>
      <c r="G12" s="49"/>
      <c r="H12" s="16"/>
    </row>
    <row r="13" spans="1:8" s="19" customFormat="1" ht="21" customHeight="1">
      <c r="A13" s="50" t="s">
        <v>27</v>
      </c>
      <c r="B13" s="47"/>
      <c r="C13" s="47">
        <v>2280</v>
      </c>
      <c r="D13" s="47">
        <v>57</v>
      </c>
      <c r="E13" s="48">
        <f>C13/B11</f>
        <v>0.4794952681388013</v>
      </c>
      <c r="F13" s="25"/>
      <c r="G13" s="49"/>
      <c r="H13" s="18"/>
    </row>
    <row r="14" spans="1:8" s="21" customFormat="1" ht="21" customHeight="1">
      <c r="A14" s="51" t="s">
        <v>28</v>
      </c>
      <c r="B14" s="28"/>
      <c r="C14" s="52">
        <v>600</v>
      </c>
      <c r="D14" s="28">
        <v>15</v>
      </c>
      <c r="E14" s="53"/>
      <c r="F14" s="54">
        <f>C14/D14</f>
        <v>40</v>
      </c>
      <c r="G14" s="55"/>
      <c r="H14" s="20"/>
    </row>
    <row r="15" spans="1:8" s="21" customFormat="1" ht="21" customHeight="1">
      <c r="A15" s="51" t="s">
        <v>29</v>
      </c>
      <c r="B15" s="28"/>
      <c r="C15" s="52">
        <v>600</v>
      </c>
      <c r="D15" s="28">
        <v>15</v>
      </c>
      <c r="E15" s="53"/>
      <c r="F15" s="54">
        <f>C15/D15</f>
        <v>40</v>
      </c>
      <c r="G15" s="55"/>
      <c r="H15" s="20"/>
    </row>
    <row r="16" spans="1:8" s="21" customFormat="1" ht="21" customHeight="1">
      <c r="A16" s="51" t="s">
        <v>11</v>
      </c>
      <c r="B16" s="28"/>
      <c r="C16" s="52">
        <v>400</v>
      </c>
      <c r="D16" s="28">
        <v>10</v>
      </c>
      <c r="E16" s="53"/>
      <c r="F16" s="54">
        <f>C16/D16</f>
        <v>40</v>
      </c>
      <c r="G16" s="55"/>
      <c r="H16" s="20"/>
    </row>
    <row r="17" spans="1:8" s="21" customFormat="1" ht="21" customHeight="1">
      <c r="A17" s="51" t="s">
        <v>30</v>
      </c>
      <c r="B17" s="28"/>
      <c r="C17" s="52">
        <v>680</v>
      </c>
      <c r="D17" s="28">
        <v>17</v>
      </c>
      <c r="E17" s="53"/>
      <c r="F17" s="54">
        <f>C17/D17</f>
        <v>40</v>
      </c>
      <c r="G17" s="55"/>
      <c r="H17" s="20"/>
    </row>
    <row r="18" spans="1:8" s="21" customFormat="1" ht="21" customHeight="1">
      <c r="A18" s="50" t="s">
        <v>31</v>
      </c>
      <c r="B18" s="47"/>
      <c r="C18" s="47">
        <v>1195</v>
      </c>
      <c r="D18" s="47">
        <v>31</v>
      </c>
      <c r="E18" s="48">
        <f>C18/B11</f>
        <v>0.2513144058885384</v>
      </c>
      <c r="F18" s="25"/>
      <c r="G18" s="49"/>
      <c r="H18" s="20"/>
    </row>
    <row r="19" spans="1:8" s="21" customFormat="1" ht="21" customHeight="1">
      <c r="A19" s="51" t="s">
        <v>69</v>
      </c>
      <c r="B19" s="28"/>
      <c r="C19" s="52">
        <v>600</v>
      </c>
      <c r="D19" s="56">
        <v>15</v>
      </c>
      <c r="E19" s="53"/>
      <c r="F19" s="54">
        <f aca="true" t="shared" si="0" ref="F19:F24">C19/D19</f>
        <v>40</v>
      </c>
      <c r="G19" s="55"/>
      <c r="H19" s="20"/>
    </row>
    <row r="20" spans="1:8" s="21" customFormat="1" ht="21" customHeight="1">
      <c r="A20" s="51" t="s">
        <v>32</v>
      </c>
      <c r="B20" s="28"/>
      <c r="C20" s="57">
        <v>200</v>
      </c>
      <c r="D20" s="56">
        <v>5</v>
      </c>
      <c r="E20" s="53"/>
      <c r="F20" s="54">
        <f t="shared" si="0"/>
        <v>40</v>
      </c>
      <c r="G20" s="55"/>
      <c r="H20" s="20"/>
    </row>
    <row r="21" spans="1:8" s="21" customFormat="1" ht="21" customHeight="1">
      <c r="A21" s="51" t="s">
        <v>33</v>
      </c>
      <c r="B21" s="28"/>
      <c r="C21" s="57">
        <v>200</v>
      </c>
      <c r="D21" s="56">
        <v>5</v>
      </c>
      <c r="E21" s="53"/>
      <c r="F21" s="54">
        <f t="shared" si="0"/>
        <v>40</v>
      </c>
      <c r="G21" s="55"/>
      <c r="H21" s="20"/>
    </row>
    <row r="22" spans="1:8" s="21" customFormat="1" ht="21" customHeight="1">
      <c r="A22" s="51" t="s">
        <v>1</v>
      </c>
      <c r="B22" s="28"/>
      <c r="C22" s="52">
        <v>160</v>
      </c>
      <c r="D22" s="28">
        <v>4</v>
      </c>
      <c r="E22" s="53"/>
      <c r="F22" s="54">
        <f t="shared" si="0"/>
        <v>40</v>
      </c>
      <c r="G22" s="55"/>
      <c r="H22" s="20"/>
    </row>
    <row r="23" spans="1:8" s="21" customFormat="1" ht="21" customHeight="1">
      <c r="A23" s="51" t="s">
        <v>8</v>
      </c>
      <c r="B23" s="28"/>
      <c r="C23" s="52">
        <v>5</v>
      </c>
      <c r="D23" s="28">
        <v>1</v>
      </c>
      <c r="E23" s="53"/>
      <c r="F23" s="54">
        <f t="shared" si="0"/>
        <v>5</v>
      </c>
      <c r="G23" s="55"/>
      <c r="H23" s="20"/>
    </row>
    <row r="24" spans="1:8" s="17" customFormat="1" ht="21" customHeight="1">
      <c r="A24" s="51" t="s">
        <v>9</v>
      </c>
      <c r="B24" s="28"/>
      <c r="C24" s="52">
        <v>30</v>
      </c>
      <c r="D24" s="28">
        <v>1</v>
      </c>
      <c r="E24" s="53"/>
      <c r="F24" s="54">
        <f t="shared" si="0"/>
        <v>30</v>
      </c>
      <c r="G24" s="55"/>
      <c r="H24" s="16"/>
    </row>
    <row r="25" spans="1:8" s="21" customFormat="1" ht="21" customHeight="1">
      <c r="A25" s="26" t="s">
        <v>65</v>
      </c>
      <c r="B25" s="47"/>
      <c r="C25" s="47">
        <v>400</v>
      </c>
      <c r="D25" s="47">
        <v>10</v>
      </c>
      <c r="E25" s="48">
        <f>C25/B11</f>
        <v>0.08412197686645637</v>
      </c>
      <c r="F25" s="25"/>
      <c r="G25" s="49"/>
      <c r="H25" s="20"/>
    </row>
    <row r="26" spans="1:8" s="21" customFormat="1" ht="21" customHeight="1">
      <c r="A26" s="27" t="s">
        <v>2</v>
      </c>
      <c r="B26" s="28"/>
      <c r="C26" s="52">
        <v>200</v>
      </c>
      <c r="D26" s="28">
        <v>5</v>
      </c>
      <c r="E26" s="53"/>
      <c r="F26" s="54">
        <f>C26/D26</f>
        <v>40</v>
      </c>
      <c r="G26" s="55"/>
      <c r="H26" s="20"/>
    </row>
    <row r="27" spans="1:8" s="21" customFormat="1" ht="21" customHeight="1">
      <c r="A27" s="27" t="s">
        <v>34</v>
      </c>
      <c r="B27" s="58"/>
      <c r="C27" s="52">
        <v>80</v>
      </c>
      <c r="D27" s="28">
        <v>2</v>
      </c>
      <c r="E27" s="53"/>
      <c r="F27" s="54">
        <f>C27/D27</f>
        <v>40</v>
      </c>
      <c r="G27" s="55"/>
      <c r="H27" s="20"/>
    </row>
    <row r="28" spans="1:8" s="21" customFormat="1" ht="21" customHeight="1">
      <c r="A28" s="27" t="s">
        <v>11</v>
      </c>
      <c r="B28" s="58"/>
      <c r="C28" s="52">
        <v>120</v>
      </c>
      <c r="D28" s="28">
        <v>3</v>
      </c>
      <c r="E28" s="53"/>
      <c r="F28" s="54">
        <f>C28/D28</f>
        <v>40</v>
      </c>
      <c r="G28" s="55"/>
      <c r="H28" s="20"/>
    </row>
    <row r="29" spans="1:8" s="17" customFormat="1" ht="21" customHeight="1">
      <c r="A29" s="77" t="s">
        <v>35</v>
      </c>
      <c r="B29" s="78">
        <v>1845</v>
      </c>
      <c r="C29" s="79">
        <v>1640</v>
      </c>
      <c r="D29" s="79">
        <v>41</v>
      </c>
      <c r="E29" s="80">
        <v>0.8889</v>
      </c>
      <c r="F29" s="81"/>
      <c r="G29" s="82">
        <f>B29-C29</f>
        <v>205</v>
      </c>
      <c r="H29" s="16"/>
    </row>
    <row r="30" spans="1:8" s="19" customFormat="1" ht="21" customHeight="1">
      <c r="A30" s="83" t="s">
        <v>26</v>
      </c>
      <c r="B30" s="78"/>
      <c r="C30" s="84">
        <v>1560</v>
      </c>
      <c r="D30" s="84">
        <v>39</v>
      </c>
      <c r="E30" s="85">
        <v>0.8455</v>
      </c>
      <c r="F30" s="86"/>
      <c r="G30" s="87"/>
      <c r="H30" s="18"/>
    </row>
    <row r="31" spans="1:8" s="21" customFormat="1" ht="21" customHeight="1">
      <c r="A31" s="88" t="s">
        <v>27</v>
      </c>
      <c r="B31" s="84"/>
      <c r="C31" s="84">
        <v>1560</v>
      </c>
      <c r="D31" s="84">
        <v>39</v>
      </c>
      <c r="E31" s="85">
        <v>0.8455</v>
      </c>
      <c r="F31" s="86"/>
      <c r="G31" s="87"/>
      <c r="H31" s="20"/>
    </row>
    <row r="32" spans="1:8" s="21" customFormat="1" ht="21" customHeight="1">
      <c r="A32" s="89" t="s">
        <v>36</v>
      </c>
      <c r="B32" s="90"/>
      <c r="C32" s="91">
        <v>480</v>
      </c>
      <c r="D32" s="90">
        <v>12</v>
      </c>
      <c r="E32" s="92"/>
      <c r="F32" s="93">
        <f aca="true" t="shared" si="1" ref="F32:F37">C32/D32</f>
        <v>40</v>
      </c>
      <c r="G32" s="94"/>
      <c r="H32" s="20"/>
    </row>
    <row r="33" spans="1:8" s="21" customFormat="1" ht="21" customHeight="1">
      <c r="A33" s="89" t="s">
        <v>37</v>
      </c>
      <c r="B33" s="90"/>
      <c r="C33" s="91">
        <v>480</v>
      </c>
      <c r="D33" s="90">
        <v>12</v>
      </c>
      <c r="E33" s="92"/>
      <c r="F33" s="93">
        <f t="shared" si="1"/>
        <v>40</v>
      </c>
      <c r="G33" s="94"/>
      <c r="H33" s="20"/>
    </row>
    <row r="34" spans="1:8" s="21" customFormat="1" ht="21" customHeight="1">
      <c r="A34" s="95" t="s">
        <v>38</v>
      </c>
      <c r="B34" s="96"/>
      <c r="C34" s="91">
        <v>360</v>
      </c>
      <c r="D34" s="96">
        <v>9</v>
      </c>
      <c r="E34" s="97"/>
      <c r="F34" s="93">
        <f t="shared" si="1"/>
        <v>40</v>
      </c>
      <c r="G34" s="98"/>
      <c r="H34" s="20"/>
    </row>
    <row r="35" spans="1:8" s="17" customFormat="1" ht="21" customHeight="1">
      <c r="A35" s="89" t="s">
        <v>10</v>
      </c>
      <c r="B35" s="90"/>
      <c r="C35" s="91">
        <v>240</v>
      </c>
      <c r="D35" s="90">
        <v>6</v>
      </c>
      <c r="E35" s="92"/>
      <c r="F35" s="93">
        <f t="shared" si="1"/>
        <v>40</v>
      </c>
      <c r="G35" s="94"/>
      <c r="H35" s="16"/>
    </row>
    <row r="36" spans="1:8" s="15" customFormat="1" ht="21" customHeight="1">
      <c r="A36" s="83" t="s">
        <v>65</v>
      </c>
      <c r="B36" s="84"/>
      <c r="C36" s="99">
        <v>80</v>
      </c>
      <c r="D36" s="99">
        <v>2</v>
      </c>
      <c r="E36" s="85">
        <v>0.0434</v>
      </c>
      <c r="F36" s="86"/>
      <c r="G36" s="87"/>
      <c r="H36" s="14"/>
    </row>
    <row r="37" spans="1:8" s="17" customFormat="1" ht="21" customHeight="1">
      <c r="A37" s="89" t="s">
        <v>7</v>
      </c>
      <c r="B37" s="84"/>
      <c r="C37" s="91">
        <v>80</v>
      </c>
      <c r="D37" s="100">
        <v>2</v>
      </c>
      <c r="E37" s="85"/>
      <c r="F37" s="93">
        <f t="shared" si="1"/>
        <v>40</v>
      </c>
      <c r="G37" s="87"/>
      <c r="H37" s="16"/>
    </row>
    <row r="38" spans="1:8" s="19" customFormat="1" ht="21" customHeight="1">
      <c r="A38" s="59" t="s">
        <v>70</v>
      </c>
      <c r="B38" s="60">
        <v>3671</v>
      </c>
      <c r="C38" s="61">
        <v>2980</v>
      </c>
      <c r="D38" s="61">
        <v>74</v>
      </c>
      <c r="E38" s="66">
        <v>0.8118</v>
      </c>
      <c r="F38" s="62"/>
      <c r="G38" s="63">
        <f>B38-C38</f>
        <v>691</v>
      </c>
      <c r="H38" s="18"/>
    </row>
    <row r="39" spans="1:8" s="21" customFormat="1" ht="21" customHeight="1">
      <c r="A39" s="26" t="s">
        <v>26</v>
      </c>
      <c r="B39" s="60"/>
      <c r="C39" s="47">
        <v>2800</v>
      </c>
      <c r="D39" s="47">
        <v>70</v>
      </c>
      <c r="E39" s="48">
        <v>0.7627</v>
      </c>
      <c r="F39" s="25"/>
      <c r="G39" s="49"/>
      <c r="H39" s="20"/>
    </row>
    <row r="40" spans="1:8" s="21" customFormat="1" ht="21" customHeight="1">
      <c r="A40" s="50" t="s">
        <v>27</v>
      </c>
      <c r="B40" s="47"/>
      <c r="C40" s="47">
        <v>2800</v>
      </c>
      <c r="D40" s="47">
        <v>70</v>
      </c>
      <c r="E40" s="48">
        <v>0.7627</v>
      </c>
      <c r="F40" s="25"/>
      <c r="G40" s="49"/>
      <c r="H40" s="20"/>
    </row>
    <row r="41" spans="1:8" s="21" customFormat="1" ht="21" customHeight="1">
      <c r="A41" s="51" t="s">
        <v>39</v>
      </c>
      <c r="B41" s="28"/>
      <c r="C41" s="57">
        <v>600</v>
      </c>
      <c r="D41" s="56">
        <v>15</v>
      </c>
      <c r="E41" s="53"/>
      <c r="F41" s="54">
        <f>C41/D41</f>
        <v>40</v>
      </c>
      <c r="G41" s="55"/>
      <c r="H41" s="20"/>
    </row>
    <row r="42" spans="1:8" s="21" customFormat="1" ht="21" customHeight="1">
      <c r="A42" s="51" t="s">
        <v>40</v>
      </c>
      <c r="B42" s="28"/>
      <c r="C42" s="57">
        <v>600</v>
      </c>
      <c r="D42" s="56">
        <v>15</v>
      </c>
      <c r="E42" s="53"/>
      <c r="F42" s="54">
        <f>C42/D42</f>
        <v>40</v>
      </c>
      <c r="G42" s="55"/>
      <c r="H42" s="20"/>
    </row>
    <row r="43" spans="1:8" s="21" customFormat="1" ht="21" customHeight="1">
      <c r="A43" s="51" t="s">
        <v>41</v>
      </c>
      <c r="B43" s="28"/>
      <c r="C43" s="57">
        <v>520</v>
      </c>
      <c r="D43" s="56">
        <v>13</v>
      </c>
      <c r="E43" s="53"/>
      <c r="F43" s="54">
        <f>C43/D43</f>
        <v>40</v>
      </c>
      <c r="G43" s="55"/>
      <c r="H43" s="20"/>
    </row>
    <row r="44" spans="1:8" s="17" customFormat="1" ht="21" customHeight="1">
      <c r="A44" s="51" t="s">
        <v>42</v>
      </c>
      <c r="B44" s="28"/>
      <c r="C44" s="57">
        <v>480</v>
      </c>
      <c r="D44" s="56">
        <v>12</v>
      </c>
      <c r="E44" s="53"/>
      <c r="F44" s="54">
        <f>C44/D44</f>
        <v>40</v>
      </c>
      <c r="G44" s="55"/>
      <c r="H44" s="16"/>
    </row>
    <row r="45" spans="1:8" s="21" customFormat="1" ht="21" customHeight="1">
      <c r="A45" s="51" t="s">
        <v>43</v>
      </c>
      <c r="B45" s="28"/>
      <c r="C45" s="57">
        <v>600</v>
      </c>
      <c r="D45" s="56">
        <v>15</v>
      </c>
      <c r="E45" s="53"/>
      <c r="F45" s="54">
        <f>C45/D45</f>
        <v>40</v>
      </c>
      <c r="G45" s="55"/>
      <c r="H45" s="20"/>
    </row>
    <row r="46" spans="1:8" s="21" customFormat="1" ht="21" customHeight="1">
      <c r="A46" s="26" t="s">
        <v>65</v>
      </c>
      <c r="B46" s="47"/>
      <c r="C46" s="47">
        <v>180</v>
      </c>
      <c r="D46" s="47">
        <v>4</v>
      </c>
      <c r="E46" s="48">
        <v>0.049</v>
      </c>
      <c r="F46" s="25"/>
      <c r="G46" s="49"/>
      <c r="H46" s="20"/>
    </row>
    <row r="47" spans="1:8" s="21" customFormat="1" ht="21" customHeight="1">
      <c r="A47" s="27" t="s">
        <v>71</v>
      </c>
      <c r="B47" s="58"/>
      <c r="C47" s="52">
        <v>180</v>
      </c>
      <c r="D47" s="28">
        <v>4</v>
      </c>
      <c r="E47" s="53"/>
      <c r="F47" s="54">
        <v>45</v>
      </c>
      <c r="G47" s="55"/>
      <c r="H47" s="20"/>
    </row>
    <row r="48" spans="1:8" s="15" customFormat="1" ht="21" customHeight="1">
      <c r="A48" s="77" t="s">
        <v>44</v>
      </c>
      <c r="B48" s="78">
        <v>1773</v>
      </c>
      <c r="C48" s="79">
        <v>1335</v>
      </c>
      <c r="D48" s="79">
        <v>33</v>
      </c>
      <c r="E48" s="114">
        <v>0.753</v>
      </c>
      <c r="F48" s="81"/>
      <c r="G48" s="82">
        <f>B48-C48</f>
        <v>438</v>
      </c>
      <c r="H48" s="14"/>
    </row>
    <row r="49" spans="1:8" s="17" customFormat="1" ht="21" customHeight="1">
      <c r="A49" s="83" t="s">
        <v>26</v>
      </c>
      <c r="B49" s="78"/>
      <c r="C49" s="84">
        <v>1200</v>
      </c>
      <c r="D49" s="84">
        <v>30</v>
      </c>
      <c r="E49" s="85">
        <v>0.6768</v>
      </c>
      <c r="F49" s="86"/>
      <c r="G49" s="87"/>
      <c r="H49" s="16"/>
    </row>
    <row r="50" spans="1:8" s="19" customFormat="1" ht="21" customHeight="1">
      <c r="A50" s="88" t="s">
        <v>27</v>
      </c>
      <c r="B50" s="84"/>
      <c r="C50" s="84">
        <v>1200</v>
      </c>
      <c r="D50" s="84">
        <v>30</v>
      </c>
      <c r="E50" s="85">
        <v>0.6768</v>
      </c>
      <c r="F50" s="86"/>
      <c r="G50" s="87"/>
      <c r="H50" s="18"/>
    </row>
    <row r="51" spans="1:8" s="21" customFormat="1" ht="21" customHeight="1">
      <c r="A51" s="89" t="s">
        <v>45</v>
      </c>
      <c r="B51" s="90"/>
      <c r="C51" s="91">
        <v>640</v>
      </c>
      <c r="D51" s="90">
        <v>16</v>
      </c>
      <c r="E51" s="92"/>
      <c r="F51" s="93">
        <f>C51/D51</f>
        <v>40</v>
      </c>
      <c r="G51" s="94"/>
      <c r="H51" s="20"/>
    </row>
    <row r="52" spans="1:8" s="21" customFormat="1" ht="21" customHeight="1">
      <c r="A52" s="89" t="s">
        <v>46</v>
      </c>
      <c r="B52" s="90"/>
      <c r="C52" s="91">
        <v>560</v>
      </c>
      <c r="D52" s="90">
        <v>14</v>
      </c>
      <c r="E52" s="92"/>
      <c r="F52" s="93">
        <f>C52/D52</f>
        <v>40</v>
      </c>
      <c r="G52" s="94"/>
      <c r="H52" s="20"/>
    </row>
    <row r="53" spans="1:8" s="15" customFormat="1" ht="21" customHeight="1">
      <c r="A53" s="83" t="s">
        <v>65</v>
      </c>
      <c r="B53" s="84"/>
      <c r="C53" s="84">
        <v>135</v>
      </c>
      <c r="D53" s="84">
        <v>3</v>
      </c>
      <c r="E53" s="85">
        <v>0.0761</v>
      </c>
      <c r="F53" s="86"/>
      <c r="G53" s="87"/>
      <c r="H53" s="14"/>
    </row>
    <row r="54" spans="1:8" s="21" customFormat="1" ht="21" customHeight="1">
      <c r="A54" s="89" t="s">
        <v>47</v>
      </c>
      <c r="B54" s="84"/>
      <c r="C54" s="96">
        <v>135</v>
      </c>
      <c r="D54" s="96">
        <v>3</v>
      </c>
      <c r="E54" s="85"/>
      <c r="F54" s="93">
        <v>45</v>
      </c>
      <c r="G54" s="87"/>
      <c r="H54" s="20"/>
    </row>
    <row r="55" spans="1:8" s="21" customFormat="1" ht="21" customHeight="1">
      <c r="A55" s="59" t="s">
        <v>68</v>
      </c>
      <c r="B55" s="60">
        <v>2014</v>
      </c>
      <c r="C55" s="61">
        <v>1760</v>
      </c>
      <c r="D55" s="61">
        <v>44</v>
      </c>
      <c r="E55" s="66">
        <v>0.8739</v>
      </c>
      <c r="F55" s="62"/>
      <c r="G55" s="63">
        <f>B55-C55</f>
        <v>254</v>
      </c>
      <c r="H55" s="20"/>
    </row>
    <row r="56" spans="1:8" s="21" customFormat="1" ht="21" customHeight="1">
      <c r="A56" s="26" t="s">
        <v>26</v>
      </c>
      <c r="B56" s="60"/>
      <c r="C56" s="47">
        <v>1520</v>
      </c>
      <c r="D56" s="47">
        <v>38</v>
      </c>
      <c r="E56" s="48">
        <v>0.7547</v>
      </c>
      <c r="F56" s="25"/>
      <c r="G56" s="49"/>
      <c r="H56" s="20"/>
    </row>
    <row r="57" spans="1:8" s="21" customFormat="1" ht="21" customHeight="1">
      <c r="A57" s="50" t="s">
        <v>27</v>
      </c>
      <c r="B57" s="47"/>
      <c r="C57" s="47">
        <v>1520</v>
      </c>
      <c r="D57" s="47">
        <v>38</v>
      </c>
      <c r="E57" s="48">
        <v>0.7547</v>
      </c>
      <c r="F57" s="25"/>
      <c r="G57" s="49"/>
      <c r="H57" s="20"/>
    </row>
    <row r="58" spans="1:8" s="15" customFormat="1" ht="21" customHeight="1">
      <c r="A58" s="51" t="s">
        <v>48</v>
      </c>
      <c r="B58" s="28"/>
      <c r="C58" s="52">
        <v>560</v>
      </c>
      <c r="D58" s="28">
        <v>14</v>
      </c>
      <c r="E58" s="53"/>
      <c r="F58" s="54">
        <f>C58/D58</f>
        <v>40</v>
      </c>
      <c r="G58" s="55"/>
      <c r="H58" s="14"/>
    </row>
    <row r="59" spans="1:8" s="21" customFormat="1" ht="21" customHeight="1">
      <c r="A59" s="51" t="s">
        <v>12</v>
      </c>
      <c r="B59" s="28"/>
      <c r="C59" s="52">
        <v>400</v>
      </c>
      <c r="D59" s="28">
        <v>10</v>
      </c>
      <c r="E59" s="53"/>
      <c r="F59" s="54">
        <f>C59/D59</f>
        <v>40</v>
      </c>
      <c r="G59" s="55"/>
      <c r="H59" s="20"/>
    </row>
    <row r="60" spans="1:8" s="19" customFormat="1" ht="21" customHeight="1">
      <c r="A60" s="51" t="s">
        <v>49</v>
      </c>
      <c r="B60" s="28"/>
      <c r="C60" s="52">
        <v>560</v>
      </c>
      <c r="D60" s="28">
        <v>14</v>
      </c>
      <c r="E60" s="53"/>
      <c r="F60" s="54">
        <f>C60/D60</f>
        <v>40</v>
      </c>
      <c r="G60" s="55"/>
      <c r="H60" s="18"/>
    </row>
    <row r="61" spans="1:8" s="21" customFormat="1" ht="21" customHeight="1">
      <c r="A61" s="26" t="s">
        <v>65</v>
      </c>
      <c r="B61" s="47"/>
      <c r="C61" s="47">
        <v>240</v>
      </c>
      <c r="D61" s="47">
        <v>6</v>
      </c>
      <c r="E61" s="48">
        <v>0.1192</v>
      </c>
      <c r="F61" s="25"/>
      <c r="G61" s="49"/>
      <c r="H61" s="20"/>
    </row>
    <row r="62" spans="1:8" s="21" customFormat="1" ht="21" customHeight="1">
      <c r="A62" s="27" t="s">
        <v>3</v>
      </c>
      <c r="B62" s="58"/>
      <c r="C62" s="52">
        <v>160</v>
      </c>
      <c r="D62" s="28">
        <v>4</v>
      </c>
      <c r="E62" s="53"/>
      <c r="F62" s="54">
        <f>C62/D62</f>
        <v>40</v>
      </c>
      <c r="G62" s="55"/>
      <c r="H62" s="20"/>
    </row>
    <row r="63" spans="1:8" s="15" customFormat="1" ht="21" customHeight="1">
      <c r="A63" s="27" t="s">
        <v>12</v>
      </c>
      <c r="B63" s="58"/>
      <c r="C63" s="57">
        <v>80</v>
      </c>
      <c r="D63" s="56">
        <v>2</v>
      </c>
      <c r="E63" s="53"/>
      <c r="F63" s="54">
        <f>C63/D63</f>
        <v>40</v>
      </c>
      <c r="G63" s="55"/>
      <c r="H63" s="14"/>
    </row>
    <row r="64" spans="1:8" s="21" customFormat="1" ht="21" customHeight="1">
      <c r="A64" s="77" t="s">
        <v>50</v>
      </c>
      <c r="B64" s="78">
        <v>484</v>
      </c>
      <c r="C64" s="79">
        <v>420</v>
      </c>
      <c r="D64" s="79">
        <v>12</v>
      </c>
      <c r="E64" s="114">
        <v>0.8678</v>
      </c>
      <c r="F64" s="81"/>
      <c r="G64" s="82">
        <f>B64-C64</f>
        <v>64</v>
      </c>
      <c r="H64" s="20"/>
    </row>
    <row r="65" spans="1:8" s="21" customFormat="1" ht="21" customHeight="1">
      <c r="A65" s="83" t="s">
        <v>26</v>
      </c>
      <c r="B65" s="90"/>
      <c r="C65" s="99">
        <v>350</v>
      </c>
      <c r="D65" s="99">
        <v>10</v>
      </c>
      <c r="E65" s="115">
        <v>0.7231</v>
      </c>
      <c r="F65" s="86"/>
      <c r="G65" s="94"/>
      <c r="H65" s="20"/>
    </row>
    <row r="66" spans="1:8" s="21" customFormat="1" ht="21" customHeight="1">
      <c r="A66" s="89" t="s">
        <v>51</v>
      </c>
      <c r="B66" s="90"/>
      <c r="C66" s="91">
        <v>350</v>
      </c>
      <c r="D66" s="90">
        <v>10</v>
      </c>
      <c r="E66" s="92"/>
      <c r="F66" s="93">
        <f>C66/D66</f>
        <v>35</v>
      </c>
      <c r="G66" s="94"/>
      <c r="H66" s="20"/>
    </row>
    <row r="67" spans="1:8" s="21" customFormat="1" ht="21" customHeight="1">
      <c r="A67" s="83" t="s">
        <v>65</v>
      </c>
      <c r="B67" s="90"/>
      <c r="C67" s="99">
        <v>70</v>
      </c>
      <c r="D67" s="99">
        <v>2</v>
      </c>
      <c r="E67" s="115">
        <v>0.1446</v>
      </c>
      <c r="F67" s="86"/>
      <c r="G67" s="94"/>
      <c r="H67" s="20"/>
    </row>
    <row r="68" spans="1:8" s="15" customFormat="1" ht="21" customHeight="1">
      <c r="A68" s="89" t="s">
        <v>52</v>
      </c>
      <c r="B68" s="90"/>
      <c r="C68" s="91">
        <v>70</v>
      </c>
      <c r="D68" s="90">
        <v>2</v>
      </c>
      <c r="E68" s="92"/>
      <c r="F68" s="93">
        <f>C68/D68</f>
        <v>35</v>
      </c>
      <c r="G68" s="94"/>
      <c r="H68" s="14"/>
    </row>
    <row r="69" spans="1:8" s="21" customFormat="1" ht="21" customHeight="1">
      <c r="A69" s="59" t="s">
        <v>53</v>
      </c>
      <c r="B69" s="60">
        <v>1582</v>
      </c>
      <c r="C69" s="61">
        <v>1400</v>
      </c>
      <c r="D69" s="61">
        <v>35</v>
      </c>
      <c r="E69" s="66">
        <v>0.885</v>
      </c>
      <c r="F69" s="62"/>
      <c r="G69" s="63">
        <f>B69-C69</f>
        <v>182</v>
      </c>
      <c r="H69" s="20"/>
    </row>
    <row r="70" spans="1:8" s="21" customFormat="1" ht="21" customHeight="1">
      <c r="A70" s="26" t="s">
        <v>26</v>
      </c>
      <c r="B70" s="28"/>
      <c r="C70" s="65">
        <v>1320</v>
      </c>
      <c r="D70" s="65">
        <v>33</v>
      </c>
      <c r="E70" s="29">
        <v>0.8344</v>
      </c>
      <c r="F70" s="25"/>
      <c r="G70" s="55"/>
      <c r="H70" s="20"/>
    </row>
    <row r="71" spans="1:8" s="21" customFormat="1" ht="21" customHeight="1">
      <c r="A71" s="50" t="s">
        <v>27</v>
      </c>
      <c r="B71" s="47"/>
      <c r="C71" s="47">
        <v>1320</v>
      </c>
      <c r="D71" s="47">
        <v>33</v>
      </c>
      <c r="E71" s="48">
        <v>0.8344</v>
      </c>
      <c r="F71" s="25"/>
      <c r="G71" s="49"/>
      <c r="H71" s="20"/>
    </row>
    <row r="72" spans="1:8" s="21" customFormat="1" ht="21" customHeight="1">
      <c r="A72" s="51" t="s">
        <v>54</v>
      </c>
      <c r="B72" s="28"/>
      <c r="C72" s="52">
        <v>520</v>
      </c>
      <c r="D72" s="28">
        <v>13</v>
      </c>
      <c r="E72" s="53"/>
      <c r="F72" s="54">
        <f>C72/D72</f>
        <v>40</v>
      </c>
      <c r="G72" s="55"/>
      <c r="H72" s="20"/>
    </row>
    <row r="73" spans="1:8" s="21" customFormat="1" ht="21" customHeight="1">
      <c r="A73" s="64" t="s">
        <v>55</v>
      </c>
      <c r="B73" s="28"/>
      <c r="C73" s="52">
        <v>320</v>
      </c>
      <c r="D73" s="28">
        <v>8</v>
      </c>
      <c r="E73" s="53"/>
      <c r="F73" s="54">
        <f>C73/D73</f>
        <v>40</v>
      </c>
      <c r="G73" s="55"/>
      <c r="H73" s="20"/>
    </row>
    <row r="74" spans="1:8" s="21" customFormat="1" ht="21" customHeight="1">
      <c r="A74" s="51" t="s">
        <v>56</v>
      </c>
      <c r="B74" s="28"/>
      <c r="C74" s="52">
        <v>480</v>
      </c>
      <c r="D74" s="28">
        <v>12</v>
      </c>
      <c r="E74" s="53"/>
      <c r="F74" s="54">
        <f>C74/D74</f>
        <v>40</v>
      </c>
      <c r="G74" s="55"/>
      <c r="H74" s="20"/>
    </row>
    <row r="75" spans="1:8" ht="21" customHeight="1">
      <c r="A75" s="26" t="s">
        <v>65</v>
      </c>
      <c r="B75" s="28"/>
      <c r="C75" s="65">
        <v>80</v>
      </c>
      <c r="D75" s="65">
        <v>2</v>
      </c>
      <c r="E75" s="29">
        <v>0.0506</v>
      </c>
      <c r="F75" s="25"/>
      <c r="G75" s="55"/>
      <c r="H75" s="11"/>
    </row>
    <row r="76" spans="1:8" ht="21" customHeight="1">
      <c r="A76" s="51" t="s">
        <v>57</v>
      </c>
      <c r="B76" s="28"/>
      <c r="C76" s="52">
        <v>80</v>
      </c>
      <c r="D76" s="28">
        <v>2</v>
      </c>
      <c r="E76" s="29"/>
      <c r="F76" s="54">
        <f>C76/D76</f>
        <v>40</v>
      </c>
      <c r="G76" s="55"/>
      <c r="H76" s="12"/>
    </row>
    <row r="77" spans="1:7" ht="16.5">
      <c r="A77" s="77" t="s">
        <v>58</v>
      </c>
      <c r="B77" s="78">
        <v>300</v>
      </c>
      <c r="C77" s="79">
        <v>245</v>
      </c>
      <c r="D77" s="79">
        <v>7</v>
      </c>
      <c r="E77" s="114">
        <v>0.8167</v>
      </c>
      <c r="F77" s="81"/>
      <c r="G77" s="82">
        <f>B77-C77</f>
        <v>55</v>
      </c>
    </row>
    <row r="78" spans="1:7" ht="27" customHeight="1">
      <c r="A78" s="83" t="s">
        <v>26</v>
      </c>
      <c r="B78" s="90"/>
      <c r="C78" s="99">
        <v>210</v>
      </c>
      <c r="D78" s="99">
        <v>6</v>
      </c>
      <c r="E78" s="116">
        <v>0.7</v>
      </c>
      <c r="F78" s="86"/>
      <c r="G78" s="94"/>
    </row>
    <row r="79" spans="1:7" ht="27" customHeight="1">
      <c r="A79" s="89" t="s">
        <v>72</v>
      </c>
      <c r="B79" s="90"/>
      <c r="C79" s="91">
        <v>210</v>
      </c>
      <c r="D79" s="90">
        <v>6</v>
      </c>
      <c r="E79" s="92"/>
      <c r="F79" s="93">
        <f>C79/D79</f>
        <v>35</v>
      </c>
      <c r="G79" s="94"/>
    </row>
    <row r="80" spans="1:7" ht="27" customHeight="1">
      <c r="A80" s="83" t="s">
        <v>65</v>
      </c>
      <c r="B80" s="90"/>
      <c r="C80" s="99">
        <v>35</v>
      </c>
      <c r="D80" s="99">
        <v>1</v>
      </c>
      <c r="E80" s="115">
        <v>0.1167</v>
      </c>
      <c r="F80" s="86"/>
      <c r="G80" s="94"/>
    </row>
    <row r="81" spans="1:7" ht="27" customHeight="1">
      <c r="A81" s="89" t="s">
        <v>59</v>
      </c>
      <c r="B81" s="90"/>
      <c r="C81" s="91">
        <v>35</v>
      </c>
      <c r="D81" s="90">
        <v>1</v>
      </c>
      <c r="E81" s="92"/>
      <c r="F81" s="93">
        <f>C81/D81</f>
        <v>35</v>
      </c>
      <c r="G81" s="94"/>
    </row>
    <row r="82" spans="1:7" ht="27" customHeight="1">
      <c r="A82" s="59" t="s">
        <v>60</v>
      </c>
      <c r="B82" s="60"/>
      <c r="C82" s="61">
        <f>C83+C86</f>
        <v>395</v>
      </c>
      <c r="D82" s="61">
        <f>D83+D86</f>
        <v>11</v>
      </c>
      <c r="E82" s="66"/>
      <c r="F82" s="62"/>
      <c r="G82" s="67"/>
    </row>
    <row r="83" spans="1:7" ht="16.5">
      <c r="A83" s="51" t="s">
        <v>61</v>
      </c>
      <c r="B83" s="28"/>
      <c r="C83" s="57">
        <v>325</v>
      </c>
      <c r="D83" s="56">
        <v>9</v>
      </c>
      <c r="E83" s="53"/>
      <c r="F83" s="54"/>
      <c r="G83" s="55"/>
    </row>
    <row r="84" spans="1:7" ht="16.5">
      <c r="A84" s="26" t="s">
        <v>62</v>
      </c>
      <c r="B84" s="28"/>
      <c r="C84" s="68">
        <v>245</v>
      </c>
      <c r="D84" s="69">
        <v>7</v>
      </c>
      <c r="E84" s="70"/>
      <c r="F84" s="71">
        <f>C84/D84</f>
        <v>35</v>
      </c>
      <c r="G84" s="55"/>
    </row>
    <row r="85" spans="1:7" ht="16.5">
      <c r="A85" s="26" t="s">
        <v>13</v>
      </c>
      <c r="B85" s="28"/>
      <c r="C85" s="68">
        <v>80</v>
      </c>
      <c r="D85" s="69">
        <v>2</v>
      </c>
      <c r="E85" s="70"/>
      <c r="F85" s="71">
        <f>C85/D85</f>
        <v>40</v>
      </c>
      <c r="G85" s="55"/>
    </row>
    <row r="86" spans="1:7" ht="16.5">
      <c r="A86" s="51" t="s">
        <v>63</v>
      </c>
      <c r="B86" s="28"/>
      <c r="C86" s="57">
        <v>70</v>
      </c>
      <c r="D86" s="56">
        <v>2</v>
      </c>
      <c r="E86" s="53"/>
      <c r="F86" s="54">
        <f>C86/D86</f>
        <v>35</v>
      </c>
      <c r="G86" s="55"/>
    </row>
    <row r="87" spans="1:7" ht="17.25" thickBot="1">
      <c r="A87" s="30"/>
      <c r="B87" s="31"/>
      <c r="C87" s="32"/>
      <c r="D87" s="31"/>
      <c r="E87" s="31"/>
      <c r="F87" s="33"/>
      <c r="G87" s="34"/>
    </row>
    <row r="88" ht="18" thickTop="1"/>
    <row r="89" ht="16.5">
      <c r="A89" s="23" t="s">
        <v>67</v>
      </c>
    </row>
    <row r="90" spans="1:7" ht="21" customHeight="1">
      <c r="A90" s="73" t="s">
        <v>66</v>
      </c>
      <c r="B90" s="73"/>
      <c r="C90" s="73"/>
      <c r="D90" s="73"/>
      <c r="E90" s="73"/>
      <c r="F90" s="73"/>
      <c r="G90" s="73"/>
    </row>
  </sheetData>
  <sheetProtection/>
  <mergeCells count="4">
    <mergeCell ref="A1:G1"/>
    <mergeCell ref="A2:G2"/>
    <mergeCell ref="A90:G90"/>
    <mergeCell ref="C4:E4"/>
  </mergeCells>
  <printOptions horizontalCentered="1"/>
  <pageMargins left="0" right="0" top="0.5511811023622047" bottom="0.551181102362204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Giao Duc &amp;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D.A Ho Tro G.D</dc:creator>
  <cp:keywords/>
  <dc:description/>
  <cp:lastModifiedBy>Le Van Hoa</cp:lastModifiedBy>
  <cp:lastPrinted>2014-02-12T02:14:53Z</cp:lastPrinted>
  <dcterms:created xsi:type="dcterms:W3CDTF">2004-02-11T02:34:49Z</dcterms:created>
  <dcterms:modified xsi:type="dcterms:W3CDTF">2014-05-08T07:24:09Z</dcterms:modified>
  <cp:category/>
  <cp:version/>
  <cp:contentType/>
  <cp:contentStatus/>
</cp:coreProperties>
</file>